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900" windowWidth="15225" windowHeight="8400" activeTab="0"/>
  </bookViews>
  <sheets>
    <sheet name="Tabelle1" sheetId="1" r:id="rId1"/>
  </sheets>
  <definedNames/>
  <calcPr fullCalcOnLoad="1"/>
</workbook>
</file>

<file path=xl/sharedStrings.xml><?xml version="1.0" encoding="utf-8"?>
<sst xmlns="http://schemas.openxmlformats.org/spreadsheetml/2006/main" count="57" uniqueCount="51">
  <si>
    <t>Aus Kaufpreis, technischer Nutzungsdauer und Inflation wird der Wiederbeschaffungswert berechnet.</t>
  </si>
  <si>
    <t xml:space="preserve">Irgendwann ist die neueste Maschine auch wieder alt. Dann kauft man wieder eine neue. Aber wo kommt das Geld dafür her? Die Lösung: Die jetzt gekaufte Maschine erwirtschaftet den Kaufpreis für die in Zukunft benötigte Maschine selbst. Die kalkulatorische Abschreibungt wird aus Wiederbeschaffungswert und technischer Nutzungsdauer berechnet. </t>
  </si>
  <si>
    <t>Sie sind mit Ihrer Werkstatt in Miete? Dann tragen Sie hier den m²-Mietzins ein. Wenn Sie eine eigene Werkstatt besitzen, dann tragen Sie hier den Mietzins ein, den Sie bekommen würden, wenn Sie die Werkstatt vermieten würden.</t>
  </si>
  <si>
    <t xml:space="preserve">Alles geht irgendwann kaputt. Tragen Sie hier ein, wieviel Geld Sie voraussichtlich jährlich für die Wartung und Instandhaltung der Maschine aufwenden müssen. </t>
  </si>
  <si>
    <t>Ein wesentlichen Faktor bei der Maschinenstundensatzberechnung ist, wie lange die Maschine benutzt wird. Damit ergibt sich, auf wieviele Stunden man die Fixkosten der Maschine verteilen kann. Je mehr Stunden, desto besser.</t>
  </si>
  <si>
    <t>Arbeitswochen:</t>
  </si>
  <si>
    <t>Wieviele Wochen im Jahr wird im Betrieb gearbeitet? Das Jahr hat 52 Wochen, abzgl. 2 Wochen Feiertage. Machen Sie auch Betriebsurlaub?</t>
  </si>
  <si>
    <t>Wird an der Maschine ein 2. Mitarbeiter benötigt? Dann tragen Sie hier ebenfalls den Bruttolohn ein.</t>
  </si>
  <si>
    <t>Eine Maschine muß auch bedient werden. Dazu gehört ein Mitarbeiter. Tragen Sie hier den Bruttolohn ein. Z.B. 12,33 €.</t>
  </si>
  <si>
    <t>Was bezahlen Sie für die Kilowattstunde Strom?</t>
  </si>
  <si>
    <t>Welchen Energiebedarf hat die Maschine? Dieser ist in der Betriebsanleitung angegeben. Haben Sie diese nicht zur Hand, dann schauen Sie auf den Typenschildern der Motoren der Maschine nach und rechnen die Einzelwerte zusammen.</t>
  </si>
  <si>
    <t>technische Nutzungsdauer (in Jahren):</t>
  </si>
  <si>
    <t>Zinsen (in %):</t>
  </si>
  <si>
    <t>Kaufpreis (in €):</t>
  </si>
  <si>
    <t>Inflationsrate (in %):</t>
  </si>
  <si>
    <t>Wiederbeschaffungswert (in €):</t>
  </si>
  <si>
    <t>kalk. Abschreibung (in €):</t>
  </si>
  <si>
    <t>jährliche Wartungskosten (in €):</t>
  </si>
  <si>
    <t>Wöchentliche Laufzeit (in Stunden):</t>
  </si>
  <si>
    <t>Stundensatz Mitarbeiter (in €):</t>
  </si>
  <si>
    <t>Stundensatz Helfer (in €):</t>
  </si>
  <si>
    <t>Energiekosten Strom (in €):</t>
  </si>
  <si>
    <t>Energiebedarf Strom (in KwH):</t>
  </si>
  <si>
    <t>Maschinenstundensatz mit gewählter Laufzeit:</t>
  </si>
  <si>
    <t>Maschinenstundensatz bei 5 Stunden Laufzeit weniger:</t>
  </si>
  <si>
    <t>Maschinenstundensatz bei 5 Stunden Laufzeit mehr:</t>
  </si>
  <si>
    <t>Platzbedarf der Maschine (in m²):</t>
  </si>
  <si>
    <t>Geben Sie hier an, wieviel Platz in m² die Maschine in der Werkstatt benötigt. Rechnen Sie Sie hier auch den benötigten Platz für Bearbeitung und Werkstücke dazu.</t>
  </si>
  <si>
    <t>m²-Monatsmiete (in €):</t>
  </si>
  <si>
    <t>Fixkosten:</t>
  </si>
  <si>
    <t>Variable Kosten:</t>
  </si>
  <si>
    <t>Werkzeugkosten (in €):</t>
  </si>
  <si>
    <t>Wieviel kostet es, die Werkzeuge zu schärfen und Instandzusetzen?</t>
  </si>
  <si>
    <t>Erklärung</t>
  </si>
  <si>
    <r>
      <t>Was kostet die neuen Maschine?</t>
    </r>
    <r>
      <rPr>
        <sz val="10"/>
        <rFont val="Arial"/>
        <family val="0"/>
      </rPr>
      <t xml:space="preserve"> Tragen Sie hier den Netto Kaufpreis (ohne Mehrwertsteuer) inklusive aller Nebenkosten wie Transport, Installation, etc. ein.</t>
    </r>
  </si>
  <si>
    <r>
      <t>Die neue Maschine muß bezahlt werden.</t>
    </r>
    <r>
      <rPr>
        <sz val="10"/>
        <rFont val="Arial"/>
        <family val="0"/>
      </rPr>
      <t xml:space="preserve"> Wenn Sie sich das Geld bei der Bank leihen, dann tragen Sie den Zinssatz für das Darlehen hier ein. Haben Sie die Maschine aus Eigenmitteln bezahlt, dann tragen Sie hier auch den Zinssatz ein, den Sie bei der Bank für das Geld bezahlen müssten. </t>
    </r>
    <r>
      <rPr>
        <b/>
        <u val="single"/>
        <sz val="10"/>
        <color indexed="10"/>
        <rFont val="Arial"/>
        <family val="2"/>
      </rPr>
      <t>Bedenken Sie:</t>
    </r>
    <r>
      <rPr>
        <sz val="10"/>
        <color indexed="10"/>
        <rFont val="Arial"/>
        <family val="2"/>
      </rPr>
      <t xml:space="preserve"> </t>
    </r>
    <r>
      <rPr>
        <b/>
        <sz val="10"/>
        <color indexed="10"/>
        <rFont val="Arial"/>
        <family val="2"/>
      </rPr>
      <t>Wenn Sie mit dem Geld keine Maschine kaufen, sondern es auf der Bank anlegen, dann bekommen Sie dafür Zinsen.</t>
    </r>
    <r>
      <rPr>
        <sz val="10"/>
        <rFont val="Arial"/>
        <family val="0"/>
      </rPr>
      <t xml:space="preserve"> Warum beim Maschinenkauf darauf verzichten? Bei Eigenmitteln sollte daher mindestens der Zinssatz verwendet werden, den Sie von der Bank für Ihr Geld bekommen würden. Wenn Sie die Maschine leasen, dann erfragen Sie den Zinssatz beim Leasinggeber.</t>
    </r>
  </si>
  <si>
    <r>
      <t>Wie lange wird die Maschine im Betrieb benutzt, bis sie wiederum durch eine neue ersetzt werden muß?</t>
    </r>
    <r>
      <rPr>
        <sz val="10"/>
        <rFont val="Arial"/>
        <family val="0"/>
      </rPr>
      <t xml:space="preserve"> Tragen Sie hier die Zeitdauer in Jahren ein.</t>
    </r>
  </si>
  <si>
    <r>
      <t>Wieviel wird die neue Maschine kosten, wenn sie nach Ablauf der technischen Nutzungsdauer wiederum ersetzt werden muß?</t>
    </r>
    <r>
      <rPr>
        <sz val="10"/>
        <rFont val="Arial"/>
        <family val="0"/>
      </rPr>
      <t xml:space="preserve"> Woher Sie das wissen sollen? Stimmt. Das wisser wir alle nicht. Ein Faktor dazu ist sicherlich die Inflationsrate. Tragen Sie diese hier ein.</t>
    </r>
  </si>
  <si>
    <t>Was ist anzugeben?</t>
  </si>
  <si>
    <t>Angaben für die entstehenden Fixkosten:</t>
  </si>
  <si>
    <t>Angaben für die entstehenden variablen Kosten:</t>
  </si>
  <si>
    <t>Weitere Angaben für die Stundensatzermittlung:</t>
  </si>
  <si>
    <t>Errechnete Werte:</t>
  </si>
  <si>
    <t xml:space="preserve">In welcher Höhe entstehen pro Stunde Maschinenlaufzeit noch zusätzliche Energiekosten außer Strom? </t>
  </si>
  <si>
    <t>Energiekosten sonstige (z.B. Pressluft):
(in €)</t>
  </si>
  <si>
    <t>Machen Sie hier die benötigten Angaben für die Errechnung eines Maschinenstunden-Satzes. Die Felder, in denen Sie etwas eingeben können sind farblich blau hervorgehoben. Das Ergebnis haben Sie immer in der oberen Zeile sofort im Auge!</t>
  </si>
  <si>
    <t>Wagnis und Gewinn:</t>
  </si>
  <si>
    <t>Sie wollen mit Ihrer Arbeit auch Geld verdienen? Dann tragen Sie hier den gewünschten Satz ein. Erfahrungsgemäß nimmt man hier Werte zwischen 8 und 15%. Individuelle Abweichungen sind natürlich möglich.</t>
  </si>
  <si>
    <t>Fixkosten fallen an, egal ob die Maschine läuft oder nicht.</t>
  </si>
  <si>
    <t>inklusive lohnbezogene Gemeinkosten (ca. 80%). Variable Kosten fallen nur an, wenn die Maschine läuft.</t>
  </si>
  <si>
    <t>Josef Fenninger
Dorfstr. 11
83379 Weibhausen
Tel. 08681/394
josef@fenninger.biz
www.fenninger.biz</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</si>
</sst>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12">
    <font>
      <sz val="10"/>
      <name val="Arial"/>
      <family val="0"/>
    </font>
    <font>
      <sz val="8"/>
      <name val="Arial"/>
      <family val="0"/>
    </font>
    <font>
      <b/>
      <sz val="10"/>
      <name val="Arial"/>
      <family val="2"/>
    </font>
    <font>
      <b/>
      <sz val="11"/>
      <name val="Arial"/>
      <family val="2"/>
    </font>
    <font>
      <b/>
      <sz val="11"/>
      <color indexed="58"/>
      <name val="Arial"/>
      <family val="2"/>
    </font>
    <font>
      <sz val="10"/>
      <color indexed="58"/>
      <name val="Arial"/>
      <family val="2"/>
    </font>
    <font>
      <sz val="10"/>
      <color indexed="10"/>
      <name val="Arial"/>
      <family val="2"/>
    </font>
    <font>
      <b/>
      <sz val="10"/>
      <color indexed="10"/>
      <name val="Arial"/>
      <family val="2"/>
    </font>
    <font>
      <b/>
      <u val="single"/>
      <sz val="10"/>
      <color indexed="10"/>
      <name val="Arial"/>
      <family val="2"/>
    </font>
    <font>
      <b/>
      <sz val="12"/>
      <color indexed="17"/>
      <name val="Arial"/>
      <family val="2"/>
    </font>
    <font>
      <b/>
      <sz val="11"/>
      <color indexed="17"/>
      <name val="Arial"/>
      <family val="2"/>
    </font>
    <font>
      <b/>
      <sz val="12"/>
      <color indexed="58"/>
      <name val="Arial"/>
      <family val="2"/>
    </font>
  </fonts>
  <fills count="5">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s>
  <borders count="22">
    <border>
      <left/>
      <right/>
      <top/>
      <bottom/>
      <diagonal/>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style="thin"/>
      <right style="thin"/>
      <top>
        <color indexed="63"/>
      </top>
      <bottom style="thin"/>
    </border>
    <border>
      <left style="thin"/>
      <right style="thin"/>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6">
    <xf numFmtId="0" fontId="0" fillId="0" borderId="0" xfId="0" applyAlignment="1">
      <alignment/>
    </xf>
    <xf numFmtId="0" fontId="3" fillId="0" borderId="0" xfId="0" applyFont="1" applyAlignment="1">
      <alignment/>
    </xf>
    <xf numFmtId="0" fontId="4" fillId="0" borderId="0" xfId="0" applyFont="1" applyAlignment="1">
      <alignment wrapText="1"/>
    </xf>
    <xf numFmtId="0" fontId="5" fillId="0" borderId="0" xfId="0" applyFont="1" applyAlignment="1">
      <alignment wrapText="1"/>
    </xf>
    <xf numFmtId="0" fontId="0" fillId="0" borderId="1" xfId="0" applyBorder="1" applyAlignment="1">
      <alignment/>
    </xf>
    <xf numFmtId="0" fontId="2" fillId="0" borderId="0" xfId="0" applyFont="1" applyBorder="1" applyAlignment="1">
      <alignment vertical="top"/>
    </xf>
    <xf numFmtId="0" fontId="0" fillId="0" borderId="0" xfId="0" applyBorder="1" applyAlignment="1">
      <alignment wrapText="1"/>
    </xf>
    <xf numFmtId="0" fontId="0" fillId="0" borderId="0" xfId="0" applyFont="1" applyBorder="1" applyAlignment="1">
      <alignment wrapText="1"/>
    </xf>
    <xf numFmtId="0" fontId="0" fillId="0" borderId="0" xfId="0" applyFill="1" applyBorder="1" applyAlignment="1">
      <alignment vertical="top" wrapText="1"/>
    </xf>
    <xf numFmtId="0" fontId="2" fillId="0" borderId="0" xfId="0" applyFont="1" applyFill="1" applyBorder="1" applyAlignment="1">
      <alignment vertical="top"/>
    </xf>
    <xf numFmtId="44" fontId="0" fillId="0" borderId="0" xfId="17" applyFill="1" applyBorder="1" applyAlignment="1">
      <alignment vertical="top"/>
    </xf>
    <xf numFmtId="0" fontId="0" fillId="0" borderId="0" xfId="0" applyFill="1" applyBorder="1" applyAlignment="1">
      <alignment wrapText="1"/>
    </xf>
    <xf numFmtId="0" fontId="2" fillId="2" borderId="2" xfId="0" applyFont="1" applyFill="1" applyBorder="1" applyAlignment="1">
      <alignment vertical="top"/>
    </xf>
    <xf numFmtId="44" fontId="0" fillId="2" borderId="3" xfId="17" applyFill="1" applyBorder="1" applyAlignment="1">
      <alignment vertical="top"/>
    </xf>
    <xf numFmtId="0" fontId="0" fillId="2" borderId="4" xfId="0" applyFill="1" applyBorder="1" applyAlignment="1">
      <alignment wrapText="1"/>
    </xf>
    <xf numFmtId="0" fontId="2" fillId="2" borderId="5" xfId="0" applyFont="1" applyFill="1" applyBorder="1" applyAlignment="1">
      <alignment/>
    </xf>
    <xf numFmtId="0" fontId="0" fillId="2" borderId="6" xfId="0" applyFill="1" applyBorder="1" applyAlignment="1">
      <alignment/>
    </xf>
    <xf numFmtId="0" fontId="2" fillId="2" borderId="7" xfId="0" applyFont="1" applyFill="1" applyBorder="1" applyAlignment="1">
      <alignment/>
    </xf>
    <xf numFmtId="0" fontId="2" fillId="0" borderId="8" xfId="0" applyFont="1" applyBorder="1" applyAlignment="1">
      <alignment vertical="top"/>
    </xf>
    <xf numFmtId="0" fontId="2" fillId="0" borderId="9" xfId="0" applyFont="1" applyBorder="1" applyAlignment="1">
      <alignment wrapText="1"/>
    </xf>
    <xf numFmtId="0" fontId="2" fillId="0" borderId="10" xfId="0" applyFont="1" applyBorder="1" applyAlignment="1">
      <alignment vertical="top"/>
    </xf>
    <xf numFmtId="0" fontId="2" fillId="0" borderId="11" xfId="0" applyFont="1" applyBorder="1" applyAlignment="1">
      <alignment wrapText="1"/>
    </xf>
    <xf numFmtId="0" fontId="0" fillId="0" borderId="11" xfId="0" applyBorder="1" applyAlignment="1">
      <alignment wrapText="1"/>
    </xf>
    <xf numFmtId="0" fontId="0" fillId="0" borderId="11" xfId="0" applyFont="1" applyBorder="1" applyAlignment="1">
      <alignment wrapText="1"/>
    </xf>
    <xf numFmtId="0" fontId="2" fillId="0" borderId="12" xfId="0" applyFont="1" applyBorder="1" applyAlignment="1">
      <alignment vertical="top"/>
    </xf>
    <xf numFmtId="0" fontId="0" fillId="0" borderId="13" xfId="0" applyBorder="1" applyAlignment="1">
      <alignment wrapText="1"/>
    </xf>
    <xf numFmtId="0" fontId="0" fillId="2" borderId="3" xfId="0" applyFill="1" applyBorder="1" applyAlignment="1">
      <alignment vertical="top" wrapText="1"/>
    </xf>
    <xf numFmtId="0" fontId="0" fillId="2" borderId="4" xfId="0" applyFont="1" applyFill="1" applyBorder="1" applyAlignment="1">
      <alignment wrapText="1"/>
    </xf>
    <xf numFmtId="0" fontId="0" fillId="0" borderId="9" xfId="0" applyBorder="1" applyAlignment="1">
      <alignment wrapText="1"/>
    </xf>
    <xf numFmtId="0" fontId="0" fillId="0" borderId="13" xfId="0" applyFont="1" applyBorder="1" applyAlignment="1">
      <alignment wrapText="1"/>
    </xf>
    <xf numFmtId="0" fontId="0" fillId="0" borderId="9" xfId="0" applyFont="1" applyBorder="1" applyAlignment="1">
      <alignment wrapText="1"/>
    </xf>
    <xf numFmtId="0" fontId="2" fillId="2" borderId="14" xfId="0" applyFont="1" applyFill="1" applyBorder="1" applyAlignment="1">
      <alignment vertical="top"/>
    </xf>
    <xf numFmtId="0" fontId="0" fillId="2" borderId="15" xfId="0" applyFill="1" applyBorder="1" applyAlignment="1">
      <alignment vertical="top" wrapText="1"/>
    </xf>
    <xf numFmtId="0" fontId="2" fillId="2" borderId="16" xfId="0" applyFont="1" applyFill="1" applyBorder="1" applyAlignment="1">
      <alignment vertical="top"/>
    </xf>
    <xf numFmtId="0" fontId="0" fillId="2" borderId="17" xfId="0" applyFill="1" applyBorder="1" applyAlignment="1">
      <alignment vertical="top" wrapText="1"/>
    </xf>
    <xf numFmtId="0" fontId="0" fillId="2" borderId="18" xfId="0" applyFont="1" applyFill="1" applyBorder="1" applyAlignment="1">
      <alignment wrapText="1"/>
    </xf>
    <xf numFmtId="44" fontId="0" fillId="0" borderId="1" xfId="0" applyNumberFormat="1" applyBorder="1" applyAlignment="1">
      <alignment/>
    </xf>
    <xf numFmtId="44" fontId="0" fillId="0" borderId="1" xfId="0" applyNumberFormat="1" applyBorder="1" applyAlignment="1">
      <alignment horizontal="left"/>
    </xf>
    <xf numFmtId="0" fontId="0" fillId="0" borderId="11" xfId="0" applyBorder="1" applyAlignment="1">
      <alignment/>
    </xf>
    <xf numFmtId="44" fontId="0" fillId="0" borderId="1" xfId="0" applyNumberFormat="1" applyBorder="1" applyAlignment="1">
      <alignment vertical="top"/>
    </xf>
    <xf numFmtId="0" fontId="2" fillId="2" borderId="19" xfId="0" applyFont="1" applyFill="1" applyBorder="1" applyAlignment="1">
      <alignment/>
    </xf>
    <xf numFmtId="44" fontId="0" fillId="0" borderId="1" xfId="0" applyNumberFormat="1" applyBorder="1" applyAlignment="1">
      <alignment vertical="top" wrapText="1"/>
    </xf>
    <xf numFmtId="0" fontId="1" fillId="0" borderId="10" xfId="0" applyFont="1" applyBorder="1" applyAlignment="1">
      <alignment vertical="top"/>
    </xf>
    <xf numFmtId="0" fontId="10" fillId="0" borderId="8" xfId="0" applyFont="1" applyBorder="1" applyAlignment="1">
      <alignment vertical="top"/>
    </xf>
    <xf numFmtId="0" fontId="9" fillId="0" borderId="20" xfId="0" applyFont="1" applyBorder="1" applyAlignment="1">
      <alignment/>
    </xf>
    <xf numFmtId="44" fontId="9" fillId="0" borderId="9" xfId="0" applyNumberFormat="1" applyFont="1" applyBorder="1" applyAlignment="1">
      <alignment/>
    </xf>
    <xf numFmtId="0" fontId="4" fillId="3" borderId="5" xfId="0" applyFont="1" applyFill="1" applyBorder="1" applyAlignment="1">
      <alignment vertical="top"/>
    </xf>
    <xf numFmtId="0" fontId="11" fillId="3" borderId="6" xfId="0" applyFont="1" applyFill="1" applyBorder="1" applyAlignment="1">
      <alignment/>
    </xf>
    <xf numFmtId="44" fontId="11" fillId="3" borderId="7" xfId="0" applyNumberFormat="1" applyFont="1" applyFill="1" applyBorder="1" applyAlignment="1">
      <alignment/>
    </xf>
    <xf numFmtId="0" fontId="2" fillId="0" borderId="10" xfId="0" applyFont="1" applyBorder="1" applyAlignment="1">
      <alignment vertical="top" wrapText="1"/>
    </xf>
    <xf numFmtId="44" fontId="0" fillId="0" borderId="11" xfId="0" applyNumberFormat="1" applyFont="1" applyBorder="1" applyAlignment="1">
      <alignment/>
    </xf>
    <xf numFmtId="44" fontId="0" fillId="4" borderId="20" xfId="17" applyFill="1" applyBorder="1" applyAlignment="1" applyProtection="1">
      <alignment vertical="top"/>
      <protection locked="0"/>
    </xf>
    <xf numFmtId="10" fontId="0" fillId="4" borderId="1" xfId="18" applyNumberFormat="1" applyFill="1" applyBorder="1" applyAlignment="1" applyProtection="1">
      <alignment vertical="top" wrapText="1"/>
      <protection locked="0"/>
    </xf>
    <xf numFmtId="2" fontId="0" fillId="4" borderId="1" xfId="0" applyNumberFormat="1" applyFill="1" applyBorder="1" applyAlignment="1" applyProtection="1">
      <alignment vertical="top" wrapText="1"/>
      <protection locked="0"/>
    </xf>
    <xf numFmtId="44" fontId="0" fillId="4" borderId="1" xfId="17" applyFill="1" applyBorder="1" applyAlignment="1" applyProtection="1">
      <alignment vertical="top"/>
      <protection locked="0"/>
    </xf>
    <xf numFmtId="44" fontId="0" fillId="4" borderId="21" xfId="17" applyFill="1" applyBorder="1" applyAlignment="1" applyProtection="1">
      <alignment vertical="top"/>
      <protection locked="0"/>
    </xf>
    <xf numFmtId="0" fontId="0" fillId="4" borderId="1" xfId="0" applyFill="1" applyBorder="1" applyAlignment="1" applyProtection="1">
      <alignment vertical="top" wrapText="1"/>
      <protection locked="0"/>
    </xf>
    <xf numFmtId="44" fontId="0" fillId="4" borderId="1" xfId="17" applyFill="1" applyBorder="1" applyAlignment="1" applyProtection="1">
      <alignment vertical="top" wrapText="1"/>
      <protection locked="0"/>
    </xf>
    <xf numFmtId="2" fontId="0" fillId="4" borderId="20" xfId="0" applyNumberFormat="1" applyFill="1" applyBorder="1" applyAlignment="1" applyProtection="1">
      <alignment vertical="top" wrapText="1"/>
      <protection locked="0"/>
    </xf>
    <xf numFmtId="0" fontId="0" fillId="4" borderId="21" xfId="0" applyFill="1" applyBorder="1" applyAlignment="1" applyProtection="1">
      <alignment vertical="top" wrapText="1"/>
      <protection locked="0"/>
    </xf>
    <xf numFmtId="9" fontId="0" fillId="4" borderId="21" xfId="18" applyFill="1" applyBorder="1" applyAlignment="1" applyProtection="1">
      <alignment vertical="top" wrapText="1"/>
      <protection locked="0"/>
    </xf>
    <xf numFmtId="0" fontId="4" fillId="0" borderId="0" xfId="0" applyFont="1" applyAlignment="1">
      <alignment wrapText="1"/>
    </xf>
    <xf numFmtId="0" fontId="5" fillId="0" borderId="0" xfId="0" applyFont="1" applyAlignment="1">
      <alignment wrapText="1"/>
    </xf>
    <xf numFmtId="0" fontId="0" fillId="0" borderId="0" xfId="0" applyBorder="1" applyAlignment="1">
      <alignment horizontal="right" wrapText="1"/>
    </xf>
    <xf numFmtId="0" fontId="0" fillId="0" borderId="0" xfId="0" applyAlignment="1">
      <alignment horizontal="right" wrapText="1"/>
    </xf>
    <xf numFmtId="0" fontId="0" fillId="0" borderId="0" xfId="0" applyFont="1" applyFill="1" applyBorder="1" applyAlignment="1">
      <alignment wrapText="1"/>
    </xf>
  </cellXfs>
  <cellStyles count="7">
    <cellStyle name="Normal" xfId="0"/>
    <cellStyle name="Comma" xfId="15"/>
    <cellStyle name="Comma [0]" xfId="16"/>
    <cellStyle name="Euro"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21</xdr:row>
      <xdr:rowOff>257175</xdr:rowOff>
    </xdr:from>
    <xdr:to>
      <xdr:col>2</xdr:col>
      <xdr:colOff>2066925</xdr:colOff>
      <xdr:row>21</xdr:row>
      <xdr:rowOff>914400</xdr:rowOff>
    </xdr:to>
    <xdr:pic>
      <xdr:nvPicPr>
        <xdr:cNvPr id="1" name="Picture 1"/>
        <xdr:cNvPicPr preferRelativeResize="1">
          <a:picLocks noChangeAspect="1"/>
        </xdr:cNvPicPr>
      </xdr:nvPicPr>
      <xdr:blipFill>
        <a:blip r:embed="rId1"/>
        <a:stretch>
          <a:fillRect/>
        </a:stretch>
      </xdr:blipFill>
      <xdr:spPr>
        <a:xfrm>
          <a:off x="9525" y="8724900"/>
          <a:ext cx="5219700" cy="657225"/>
        </a:xfrm>
        <a:prstGeom prst="rect">
          <a:avLst/>
        </a:prstGeom>
        <a:noFill/>
        <a:ln w="9525" cmpd="sng">
          <a:noFill/>
        </a:ln>
      </xdr:spPr>
    </xdr:pic>
    <xdr:clientData/>
  </xdr:twoCellAnchor>
  <xdr:twoCellAnchor editAs="oneCell">
    <xdr:from>
      <xdr:col>0</xdr:col>
      <xdr:colOff>19050</xdr:colOff>
      <xdr:row>49</xdr:row>
      <xdr:rowOff>295275</xdr:rowOff>
    </xdr:from>
    <xdr:to>
      <xdr:col>2</xdr:col>
      <xdr:colOff>2076450</xdr:colOff>
      <xdr:row>49</xdr:row>
      <xdr:rowOff>952500</xdr:rowOff>
    </xdr:to>
    <xdr:pic>
      <xdr:nvPicPr>
        <xdr:cNvPr id="2" name="Picture 3"/>
        <xdr:cNvPicPr preferRelativeResize="1">
          <a:picLocks noChangeAspect="1"/>
        </xdr:cNvPicPr>
      </xdr:nvPicPr>
      <xdr:blipFill>
        <a:blip r:embed="rId1"/>
        <a:stretch>
          <a:fillRect/>
        </a:stretch>
      </xdr:blipFill>
      <xdr:spPr>
        <a:xfrm>
          <a:off x="19050" y="18164175"/>
          <a:ext cx="52197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50"/>
  <sheetViews>
    <sheetView tabSelected="1" zoomScale="85" zoomScaleNormal="85" workbookViewId="0" topLeftCell="A1">
      <pane ySplit="7" topLeftCell="BM8" activePane="bottomLeft" state="frozen"/>
      <selection pane="topLeft" activeCell="A1" sqref="A1"/>
      <selection pane="bottomLeft" activeCell="B11" sqref="B11"/>
    </sheetView>
  </sheetViews>
  <sheetFormatPr defaultColWidth="11.421875" defaultRowHeight="12.75"/>
  <cols>
    <col min="1" max="1" width="35.28125" style="0" customWidth="1"/>
    <col min="2" max="2" width="12.140625" style="0" bestFit="1" customWidth="1"/>
    <col min="3" max="3" width="51.00390625" style="0" customWidth="1"/>
  </cols>
  <sheetData>
    <row r="1" spans="1:3" ht="43.5" customHeight="1">
      <c r="A1" s="61" t="s">
        <v>45</v>
      </c>
      <c r="B1" s="62"/>
      <c r="C1" s="62"/>
    </row>
    <row r="2" spans="1:3" ht="15.75" thickBot="1">
      <c r="A2" s="2"/>
      <c r="B2" s="3"/>
      <c r="C2" s="3"/>
    </row>
    <row r="3" spans="1:3" ht="16.5" thickBot="1">
      <c r="A3" s="46" t="s">
        <v>23</v>
      </c>
      <c r="B3" s="47"/>
      <c r="C3" s="48">
        <f>($B$47/($B$36*$B$37)+$B$48)*(1+$B$38)</f>
        <v>0</v>
      </c>
    </row>
    <row r="4" spans="1:3" ht="15.75">
      <c r="A4" s="43"/>
      <c r="B4" s="44"/>
      <c r="C4" s="45"/>
    </row>
    <row r="5" spans="1:3" ht="12.75">
      <c r="A5" s="42" t="s">
        <v>24</v>
      </c>
      <c r="B5" s="4"/>
      <c r="C5" s="50">
        <f>($B$47/(($B$36-5)*$B$37)+$B$48)*(1+$B$38)</f>
        <v>0</v>
      </c>
    </row>
    <row r="6" spans="1:3" ht="12.75">
      <c r="A6" s="42" t="s">
        <v>25</v>
      </c>
      <c r="B6" s="4"/>
      <c r="C6" s="50">
        <f>($B$47/(($B$36+5)*$B$37)+$B$48)*(1+$B$38)</f>
        <v>0</v>
      </c>
    </row>
    <row r="7" spans="1:3" ht="13.5" thickBot="1">
      <c r="A7" s="33"/>
      <c r="B7" s="34"/>
      <c r="C7" s="35"/>
    </row>
    <row r="8" ht="15">
      <c r="A8" s="1"/>
    </row>
    <row r="9" ht="15.75" thickBot="1">
      <c r="A9" s="1" t="s">
        <v>39</v>
      </c>
    </row>
    <row r="10" spans="1:3" ht="13.5" thickBot="1">
      <c r="A10" s="15" t="s">
        <v>38</v>
      </c>
      <c r="B10" s="16"/>
      <c r="C10" s="17" t="s">
        <v>33</v>
      </c>
    </row>
    <row r="11" spans="1:3" ht="38.25">
      <c r="A11" s="18" t="s">
        <v>13</v>
      </c>
      <c r="B11" s="51">
        <v>0</v>
      </c>
      <c r="C11" s="19" t="s">
        <v>34</v>
      </c>
    </row>
    <row r="12" spans="1:3" ht="161.25" customHeight="1">
      <c r="A12" s="20" t="s">
        <v>12</v>
      </c>
      <c r="B12" s="52">
        <v>0</v>
      </c>
      <c r="C12" s="21" t="s">
        <v>35</v>
      </c>
    </row>
    <row r="13" spans="1:3" ht="38.25">
      <c r="A13" s="20" t="s">
        <v>11</v>
      </c>
      <c r="B13" s="53">
        <v>1</v>
      </c>
      <c r="C13" s="21" t="s">
        <v>36</v>
      </c>
    </row>
    <row r="14" spans="1:3" ht="63.75">
      <c r="A14" s="20" t="s">
        <v>14</v>
      </c>
      <c r="B14" s="52">
        <v>0</v>
      </c>
      <c r="C14" s="21" t="s">
        <v>37</v>
      </c>
    </row>
    <row r="15" spans="1:3" ht="48.75" customHeight="1">
      <c r="A15" s="20" t="s">
        <v>28</v>
      </c>
      <c r="B15" s="54">
        <v>0</v>
      </c>
      <c r="C15" s="22" t="s">
        <v>2</v>
      </c>
    </row>
    <row r="16" spans="1:3" ht="38.25">
      <c r="A16" s="20" t="s">
        <v>26</v>
      </c>
      <c r="B16" s="53">
        <v>0</v>
      </c>
      <c r="C16" s="23" t="s">
        <v>27</v>
      </c>
    </row>
    <row r="17" spans="1:3" ht="38.25">
      <c r="A17" s="20" t="s">
        <v>17</v>
      </c>
      <c r="B17" s="54">
        <v>0</v>
      </c>
      <c r="C17" s="22" t="s">
        <v>3</v>
      </c>
    </row>
    <row r="18" spans="1:3" ht="26.25" thickBot="1">
      <c r="A18" s="24" t="s">
        <v>31</v>
      </c>
      <c r="B18" s="55">
        <v>0</v>
      </c>
      <c r="C18" s="25" t="s">
        <v>32</v>
      </c>
    </row>
    <row r="19" spans="1:3" ht="13.5" thickBot="1">
      <c r="A19" s="12"/>
      <c r="B19" s="13"/>
      <c r="C19" s="14"/>
    </row>
    <row r="20" spans="1:3" ht="12.75">
      <c r="A20" s="9"/>
      <c r="B20" s="10"/>
      <c r="C20" s="11"/>
    </row>
    <row r="21" spans="1:3" ht="12.75">
      <c r="A21" s="5"/>
      <c r="B21" s="10"/>
      <c r="C21" s="6"/>
    </row>
    <row r="22" spans="1:3" ht="76.5">
      <c r="A22" s="5"/>
      <c r="B22" s="10"/>
      <c r="C22" s="63" t="s">
        <v>50</v>
      </c>
    </row>
    <row r="23" spans="1:3" ht="12.75">
      <c r="A23" s="5"/>
      <c r="B23" s="10"/>
      <c r="C23" s="6"/>
    </row>
    <row r="24" spans="1:3" ht="15.75" thickBot="1">
      <c r="A24" s="1" t="s">
        <v>40</v>
      </c>
      <c r="B24" s="10"/>
      <c r="C24" s="11"/>
    </row>
    <row r="25" spans="1:3" ht="13.5" thickBot="1">
      <c r="A25" s="15" t="s">
        <v>38</v>
      </c>
      <c r="B25" s="16"/>
      <c r="C25" s="17" t="s">
        <v>33</v>
      </c>
    </row>
    <row r="26" spans="1:3" ht="25.5" customHeight="1">
      <c r="A26" s="18" t="s">
        <v>19</v>
      </c>
      <c r="B26" s="51">
        <v>0</v>
      </c>
      <c r="C26" s="28" t="s">
        <v>8</v>
      </c>
    </row>
    <row r="27" spans="1:3" ht="25.5">
      <c r="A27" s="20" t="s">
        <v>20</v>
      </c>
      <c r="B27" s="54"/>
      <c r="C27" s="22" t="s">
        <v>7</v>
      </c>
    </row>
    <row r="28" spans="1:3" ht="12.75">
      <c r="A28" s="20" t="s">
        <v>21</v>
      </c>
      <c r="B28" s="54">
        <v>0</v>
      </c>
      <c r="C28" s="22" t="s">
        <v>9</v>
      </c>
    </row>
    <row r="29" spans="1:3" ht="49.5" customHeight="1">
      <c r="A29" s="20" t="s">
        <v>22</v>
      </c>
      <c r="B29" s="56">
        <v>0</v>
      </c>
      <c r="C29" s="23" t="s">
        <v>10</v>
      </c>
    </row>
    <row r="30" spans="1:3" ht="39" thickBot="1">
      <c r="A30" s="49" t="s">
        <v>44</v>
      </c>
      <c r="B30" s="57">
        <v>0</v>
      </c>
      <c r="C30" s="23" t="s">
        <v>43</v>
      </c>
    </row>
    <row r="31" spans="1:3" ht="13.5" thickBot="1">
      <c r="A31" s="12"/>
      <c r="B31" s="26"/>
      <c r="C31" s="27"/>
    </row>
    <row r="32" spans="1:3" ht="12.75">
      <c r="A32" s="5"/>
      <c r="B32" s="8"/>
      <c r="C32" s="7"/>
    </row>
    <row r="33" spans="1:3" ht="12.75">
      <c r="A33" s="5"/>
      <c r="B33" s="8"/>
      <c r="C33" s="7"/>
    </row>
    <row r="34" spans="1:3" ht="15.75" thickBot="1">
      <c r="A34" s="1" t="s">
        <v>41</v>
      </c>
      <c r="B34" s="8"/>
      <c r="C34" s="7"/>
    </row>
    <row r="35" spans="1:3" ht="13.5" thickBot="1">
      <c r="A35" s="15" t="s">
        <v>38</v>
      </c>
      <c r="B35" s="16"/>
      <c r="C35" s="17" t="s">
        <v>33</v>
      </c>
    </row>
    <row r="36" spans="1:3" ht="63.75">
      <c r="A36" s="18" t="s">
        <v>18</v>
      </c>
      <c r="B36" s="58">
        <v>1</v>
      </c>
      <c r="C36" s="30" t="s">
        <v>4</v>
      </c>
    </row>
    <row r="37" spans="1:3" ht="38.25">
      <c r="A37" s="24" t="s">
        <v>5</v>
      </c>
      <c r="B37" s="59">
        <v>1</v>
      </c>
      <c r="C37" s="29" t="s">
        <v>6</v>
      </c>
    </row>
    <row r="38" spans="1:3" ht="51.75" thickBot="1">
      <c r="A38" s="24" t="s">
        <v>46</v>
      </c>
      <c r="B38" s="60">
        <v>0</v>
      </c>
      <c r="C38" s="29" t="s">
        <v>47</v>
      </c>
    </row>
    <row r="39" spans="1:3" ht="13.5" thickBot="1">
      <c r="A39" s="12"/>
      <c r="B39" s="26"/>
      <c r="C39" s="27"/>
    </row>
    <row r="40" spans="1:3" ht="12.75">
      <c r="A40" s="9"/>
      <c r="B40" s="8"/>
      <c r="C40" s="65"/>
    </row>
    <row r="41" spans="1:3" ht="12.75">
      <c r="A41" s="5"/>
      <c r="B41" s="8"/>
      <c r="C41" s="7"/>
    </row>
    <row r="42" spans="1:3" ht="12.75">
      <c r="A42" s="5"/>
      <c r="B42" s="8"/>
      <c r="C42" s="7"/>
    </row>
    <row r="43" spans="1:3" ht="15.75" thickBot="1">
      <c r="A43" s="1" t="s">
        <v>42</v>
      </c>
      <c r="B43" s="8"/>
      <c r="C43" s="7"/>
    </row>
    <row r="44" spans="1:3" ht="12.75">
      <c r="A44" s="31"/>
      <c r="B44" s="32"/>
      <c r="C44" s="40" t="s">
        <v>33</v>
      </c>
    </row>
    <row r="45" spans="1:3" ht="25.5">
      <c r="A45" s="20" t="s">
        <v>15</v>
      </c>
      <c r="B45" s="41">
        <f>B11*(1+B14)^B13</f>
        <v>0</v>
      </c>
      <c r="C45" s="22" t="s">
        <v>0</v>
      </c>
    </row>
    <row r="46" spans="1:3" ht="89.25">
      <c r="A46" s="20" t="s">
        <v>16</v>
      </c>
      <c r="B46" s="39">
        <f>B45/B13</f>
        <v>0</v>
      </c>
      <c r="C46" s="22" t="s">
        <v>1</v>
      </c>
    </row>
    <row r="47" spans="1:3" ht="12.75">
      <c r="A47" s="20" t="s">
        <v>29</v>
      </c>
      <c r="B47" s="37">
        <f>($B$12*$B$11)/2+$B$46+($B$15*$B$16*12)+$B$17+$B$18</f>
        <v>0</v>
      </c>
      <c r="C47" s="38" t="s">
        <v>48</v>
      </c>
    </row>
    <row r="48" spans="1:3" ht="26.25" thickBot="1">
      <c r="A48" s="20" t="s">
        <v>30</v>
      </c>
      <c r="B48" s="36">
        <f>B26+B27+B28*B29+(B26+B27)*0.8+B30</f>
        <v>0</v>
      </c>
      <c r="C48" s="22" t="s">
        <v>49</v>
      </c>
    </row>
    <row r="49" spans="1:3" ht="13.5" thickBot="1">
      <c r="A49" s="12"/>
      <c r="B49" s="26"/>
      <c r="C49" s="27"/>
    </row>
    <row r="50" ht="76.5">
      <c r="C50" s="64" t="s">
        <v>50</v>
      </c>
    </row>
  </sheetData>
  <sheetProtection password="E508" sheet="1" objects="1" scenarios="1" selectLockedCells="1"/>
  <mergeCells count="1">
    <mergeCell ref="A1:C1"/>
  </mergeCells>
  <printOptions/>
  <pageMargins left="0.35433070866141736" right="0.35433070866141736" top="0.984251968503937" bottom="0.65" header="0.5118110236220472" footer="0.39"/>
  <pageSetup horizontalDpi="600" verticalDpi="600" orientation="portrait" paperSize="9" r:id="rId2"/>
  <headerFooter alignWithMargins="0">
    <oddHeader>&amp;C&amp;"Arial,Fett"&amp;14Maschinenstundenberechnung&amp;R&amp;D</oddHeader>
    <oddFooter>&amp;LSeite &amp;P von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dc:creator>
  <cp:keywords/>
  <dc:description/>
  <cp:lastModifiedBy>Josef</cp:lastModifiedBy>
  <cp:lastPrinted>2007-05-04T08:33:31Z</cp:lastPrinted>
  <dcterms:created xsi:type="dcterms:W3CDTF">2007-05-04T05:47:24Z</dcterms:created>
  <dcterms:modified xsi:type="dcterms:W3CDTF">2007-05-04T08:33:46Z</dcterms:modified>
  <cp:category/>
  <cp:version/>
  <cp:contentType/>
  <cp:contentStatus/>
</cp:coreProperties>
</file>